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hemet\Documents\Марина\Отчет\Аналитический отчет о социально-экономической ситуации\2022\для сайта\"/>
    </mc:Choice>
  </mc:AlternateContent>
  <xr:revisionPtr revIDLastSave="0" documentId="13_ncr:1_{91958A74-56E2-4D53-B476-7E5C66C401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Аналит.отчет" sheetId="1" r:id="rId1"/>
  </sheets>
  <definedNames>
    <definedName name="_xlnm.Print_Titles" localSheetId="0">Аналит.отчет!$4:$4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C121" i="1"/>
  <c r="E139" i="1" l="1"/>
  <c r="E152" i="1" l="1"/>
  <c r="E126" i="1"/>
  <c r="E21" i="1" l="1"/>
  <c r="E14" i="1" l="1"/>
  <c r="E15" i="1"/>
  <c r="D105" i="1" l="1"/>
  <c r="D103" i="1" s="1"/>
  <c r="C105" i="1"/>
  <c r="C103" i="1" s="1"/>
  <c r="D8" i="1"/>
  <c r="D6" i="1" s="1"/>
  <c r="C8" i="1"/>
  <c r="C6" i="1" s="1"/>
  <c r="E58" i="1"/>
  <c r="E31" i="1" l="1"/>
  <c r="E150" i="1"/>
  <c r="E149" i="1"/>
  <c r="E124" i="1"/>
  <c r="E123" i="1"/>
  <c r="E106" i="1"/>
  <c r="E107" i="1"/>
  <c r="E110" i="1"/>
  <c r="E111" i="1"/>
  <c r="E113" i="1"/>
  <c r="E114" i="1"/>
  <c r="E115" i="1"/>
  <c r="E116" i="1"/>
  <c r="E117" i="1"/>
  <c r="E118" i="1"/>
  <c r="E119" i="1"/>
  <c r="E120" i="1"/>
  <c r="E125" i="1"/>
  <c r="E127" i="1"/>
  <c r="E128" i="1"/>
  <c r="E130" i="1"/>
  <c r="E132" i="1"/>
  <c r="E133" i="1"/>
  <c r="E134" i="1"/>
  <c r="E137" i="1"/>
  <c r="E138" i="1"/>
  <c r="E140" i="1"/>
  <c r="E141" i="1"/>
  <c r="E142" i="1"/>
  <c r="E143" i="1"/>
  <c r="E144" i="1"/>
  <c r="E145" i="1"/>
  <c r="E146" i="1"/>
  <c r="E147" i="1"/>
  <c r="E151" i="1"/>
  <c r="E153" i="1"/>
  <c r="E154" i="1"/>
  <c r="E155" i="1"/>
  <c r="E158" i="1"/>
  <c r="E159" i="1"/>
  <c r="E20" i="1"/>
  <c r="E105" i="1" l="1"/>
  <c r="E121" i="1"/>
  <c r="E103" i="1"/>
  <c r="E8" i="1"/>
  <c r="E9" i="1"/>
  <c r="E10" i="1"/>
  <c r="E13" i="1"/>
  <c r="E16" i="1"/>
  <c r="E17" i="1"/>
  <c r="E18" i="1"/>
  <c r="E22" i="1"/>
  <c r="E26" i="1"/>
  <c r="E27" i="1"/>
  <c r="E28" i="1"/>
  <c r="E6" i="1"/>
  <c r="E37" i="1"/>
  <c r="E49" i="1"/>
</calcChain>
</file>

<file path=xl/sharedStrings.xml><?xml version="1.0" encoding="utf-8"?>
<sst xmlns="http://schemas.openxmlformats.org/spreadsheetml/2006/main" count="299" uniqueCount="121">
  <si>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</si>
  <si>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</si>
  <si>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</si>
  <si>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</si>
  <si>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</si>
  <si>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</si>
  <si>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</si>
  <si>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</si>
  <si>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</si>
  <si>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</si>
  <si>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</si>
  <si>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</si>
  <si>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</si>
  <si>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</si>
  <si>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</si>
  <si>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</si>
  <si>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</si>
  <si>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</si>
  <si>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</si>
  <si>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</si>
  <si>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</si>
  <si>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</si>
  <si>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</si>
  <si>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</si>
  <si>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</si>
  <si>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</si>
  <si>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</si>
  <si>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</si>
  <si>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</si>
  <si>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</si>
  <si>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</si>
  <si>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</si>
  <si>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</si>
  <si>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</si>
  <si>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</si>
  <si>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</si>
  <si>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</si>
  <si>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</si>
  <si>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</si>
  <si>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</si>
  <si>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</si>
  <si>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</si>
  <si>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</si>
  <si>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</si>
  <si>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</si>
  <si>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</si>
  <si>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</si>
  <si>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</si>
  <si>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</si>
  <si>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</si>
  <si>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</si>
  <si>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</si>
  <si>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</si>
  <si>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</si>
  <si>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</si>
  <si>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</si>
  <si>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</si>
  <si>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</si>
  <si>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</si>
  <si>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</si>
  <si>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</si>
  <si>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</si>
  <si>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</si>
  <si>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</si>
  <si>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</si>
  <si>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</si>
  <si>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</si>
  <si>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</si>
  <si>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</si>
  <si>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</si>
  <si>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</si>
  <si>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</si>
  <si>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</si>
  <si>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</si>
  <si>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</si>
  <si>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</si>
  <si>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</si>
  <si>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</si>
  <si>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</si>
  <si>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</si>
  <si>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</si>
  <si>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</si>
  <si>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</si>
  <si>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</si>
  <si>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</si>
  <si>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</si>
  <si>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</si>
  <si>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</si>
  <si>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</si>
  <si>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</si>
  <si>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</si>
  <si>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</si>
  <si>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</si>
  <si>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</si>
  <si>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</si>
  <si>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</si>
  <si>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</si>
  <si>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</si>
  <si>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</si>
  <si>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</si>
  <si>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</si>
  <si>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</si>
  <si>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</si>
  <si>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</si>
  <si>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</si>
  <si>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</si>
  <si>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</si>
  <si>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</si>
  <si>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</si>
  <si>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</si>
  <si>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</si>
  <si>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</si>
  <si>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</si>
  <si>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тыс.пас/км</t>
  </si>
  <si>
    <t xml:space="preserve"> Всего   трудоспособного  населения</t>
  </si>
  <si>
    <t xml:space="preserve">В том числе среднемесячная начисленная заработная плата  работников бюджетной сферы, финансируемой из консолидированного местного бюджета-всего, </t>
  </si>
  <si>
    <t>Деятельность в области культуры, спорта, организация  досуга развлечений</t>
  </si>
  <si>
    <t>Деятельность  по операциям с недвижимым имуществом</t>
  </si>
  <si>
    <t>Деятельность  профессиональная, научная и техническая</t>
  </si>
  <si>
    <t>Государственное   управление</t>
  </si>
  <si>
    <t>Аналитический отчет о социально-экономической ситуации                                                                                  в муниципальном образовании  Куйтунский  район   за  1 квартал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</si>
</sst>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0.000"/>
  </numFmts>
  <fonts count="20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i/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65" fontId="1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65" fontId="1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left" vertical="center" wrapText="1"/>
    </xf>
    <xf numFmtId="0" fontId="7" fillId="0" borderId="4" xfId="0" applyFont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6" fillId="0" borderId="7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5" fontId="16" fillId="0" borderId="0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left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5" fontId="19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3"/>
  <sheetViews>
    <sheetView tabSelected="1" view="pageBreakPreview" topLeftCell="A43" zoomScaleNormal="75" zoomScaleSheetLayoutView="100" workbookViewId="0">
      <selection activeCell="E55" sqref="E55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5" ht="12" customHeight="1" x14ac:dyDescent="0.2">
      <c r="A1" s="2"/>
      <c r="B1" s="2"/>
      <c r="C1" s="1"/>
      <c r="D1" s="128"/>
      <c r="E1" s="128"/>
    </row>
    <row r="2" spans="1:5" ht="46.5" customHeight="1" x14ac:dyDescent="0.2">
      <c r="A2" s="129" t="s">
        <v>120</v>
      </c>
      <c r="B2" s="129"/>
      <c r="C2" s="129"/>
      <c r="D2" s="129"/>
      <c r="E2" s="129"/>
    </row>
    <row r="3" spans="1:5" ht="8.25" customHeight="1" x14ac:dyDescent="0.2">
      <c r="A3" s="130"/>
      <c r="B3" s="130"/>
      <c r="C3" s="130"/>
      <c r="D3" s="130"/>
      <c r="E3" s="130"/>
    </row>
    <row r="4" spans="1:5" ht="111" customHeight="1" x14ac:dyDescent="0.2">
      <c r="A4" s="57" t="s">
        <v>0</v>
      </c>
      <c r="B4" s="58" t="s">
        <v>1</v>
      </c>
      <c r="C4" s="59" t="s">
        <v>2</v>
      </c>
      <c r="D4" s="60" t="s">
        <v>3</v>
      </c>
      <c r="E4" s="59" t="s">
        <v>4</v>
      </c>
    </row>
    <row r="5" spans="1:5" ht="18.75" x14ac:dyDescent="0.2">
      <c r="A5" s="122" t="s">
        <v>5</v>
      </c>
      <c r="B5" s="123"/>
      <c r="C5" s="123"/>
      <c r="D5" s="123"/>
      <c r="E5" s="124"/>
    </row>
    <row r="6" spans="1:5" ht="39" x14ac:dyDescent="0.2">
      <c r="A6" s="64" t="s">
        <v>107</v>
      </c>
      <c r="B6" s="4" t="s">
        <v>6</v>
      </c>
      <c r="C6" s="81">
        <f>C8+C12+C13+C14+C15+C16+C17+C18+C19+C20</f>
        <v>444.4</v>
      </c>
      <c r="D6" s="81">
        <f>D8+D12+D13+D14+D15+D16+D17+D18+D19+D20</f>
        <v>387.19999999999993</v>
      </c>
      <c r="E6" s="81">
        <f>(C6/D6)*100</f>
        <v>114.77272727272729</v>
      </c>
    </row>
    <row r="7" spans="1:5" ht="18.75" x14ac:dyDescent="0.2">
      <c r="A7" s="6" t="s">
        <v>7</v>
      </c>
      <c r="B7" s="7"/>
      <c r="C7" s="85"/>
      <c r="D7" s="85"/>
      <c r="E7" s="76"/>
    </row>
    <row r="8" spans="1:5" ht="41.25" customHeight="1" x14ac:dyDescent="0.2">
      <c r="A8" s="44" t="s">
        <v>91</v>
      </c>
      <c r="B8" s="9" t="s">
        <v>6</v>
      </c>
      <c r="C8" s="76">
        <f>C9+C10+C11</f>
        <v>306</v>
      </c>
      <c r="D8" s="76">
        <f>D9+D10+D11</f>
        <v>228.7</v>
      </c>
      <c r="E8" s="76">
        <f t="shared" ref="E8:E28" si="0">(C8/D8)*100</f>
        <v>133.79973764757324</v>
      </c>
    </row>
    <row r="9" spans="1:5" ht="42.75" customHeight="1" x14ac:dyDescent="0.2">
      <c r="A9" s="74" t="s">
        <v>98</v>
      </c>
      <c r="B9" s="9" t="s">
        <v>6</v>
      </c>
      <c r="C9" s="102">
        <v>88.6</v>
      </c>
      <c r="D9" s="102">
        <v>98.1</v>
      </c>
      <c r="E9" s="76">
        <f t="shared" si="0"/>
        <v>90.316004077471973</v>
      </c>
    </row>
    <row r="10" spans="1:5" ht="20.25" customHeight="1" x14ac:dyDescent="0.2">
      <c r="A10" s="74" t="s">
        <v>92</v>
      </c>
      <c r="B10" s="9" t="s">
        <v>6</v>
      </c>
      <c r="C10" s="102">
        <v>217.4</v>
      </c>
      <c r="D10" s="102">
        <v>130.6</v>
      </c>
      <c r="E10" s="76">
        <f t="shared" si="0"/>
        <v>166.46248085758043</v>
      </c>
    </row>
    <row r="11" spans="1:5" ht="18.75" x14ac:dyDescent="0.2">
      <c r="A11" s="75" t="s">
        <v>93</v>
      </c>
      <c r="B11" s="9" t="s">
        <v>6</v>
      </c>
      <c r="C11" s="103">
        <v>0</v>
      </c>
      <c r="D11" s="103">
        <v>0</v>
      </c>
      <c r="E11" s="76">
        <v>0</v>
      </c>
    </row>
    <row r="12" spans="1:5" ht="18.75" x14ac:dyDescent="0.2">
      <c r="A12" s="54" t="s">
        <v>72</v>
      </c>
      <c r="B12" s="9" t="s">
        <v>6</v>
      </c>
      <c r="C12" s="78">
        <v>0</v>
      </c>
      <c r="D12" s="78">
        <v>0</v>
      </c>
      <c r="E12" s="76">
        <v>0</v>
      </c>
    </row>
    <row r="13" spans="1:5" ht="18.75" x14ac:dyDescent="0.2">
      <c r="A13" s="54" t="s">
        <v>73</v>
      </c>
      <c r="B13" s="9" t="s">
        <v>6</v>
      </c>
      <c r="C13" s="107">
        <v>73</v>
      </c>
      <c r="D13" s="76">
        <v>93.1</v>
      </c>
      <c r="E13" s="86">
        <f t="shared" si="0"/>
        <v>78.41031149301827</v>
      </c>
    </row>
    <row r="14" spans="1:5" ht="37.5" customHeight="1" x14ac:dyDescent="0.2">
      <c r="A14" s="44" t="s">
        <v>94</v>
      </c>
      <c r="B14" s="9" t="s">
        <v>6</v>
      </c>
      <c r="C14" s="76">
        <v>2.7</v>
      </c>
      <c r="D14" s="76">
        <v>3</v>
      </c>
      <c r="E14" s="86">
        <f t="shared" si="0"/>
        <v>90</v>
      </c>
    </row>
    <row r="15" spans="1:5" ht="52.5" customHeight="1" x14ac:dyDescent="0.2">
      <c r="A15" s="44" t="s">
        <v>95</v>
      </c>
      <c r="B15" s="9" t="s">
        <v>6</v>
      </c>
      <c r="C15" s="76">
        <v>0.4</v>
      </c>
      <c r="D15" s="76">
        <v>0.4</v>
      </c>
      <c r="E15" s="86">
        <f t="shared" si="0"/>
        <v>100</v>
      </c>
    </row>
    <row r="16" spans="1:5" ht="18.75" x14ac:dyDescent="0.2">
      <c r="A16" s="54" t="s">
        <v>111</v>
      </c>
      <c r="B16" s="9" t="s">
        <v>6</v>
      </c>
      <c r="C16" s="76">
        <v>0.9</v>
      </c>
      <c r="D16" s="76">
        <v>0.8</v>
      </c>
      <c r="E16" s="76">
        <f t="shared" si="0"/>
        <v>112.5</v>
      </c>
    </row>
    <row r="17" spans="1:5" ht="37.5" x14ac:dyDescent="0.2">
      <c r="A17" s="28" t="s">
        <v>99</v>
      </c>
      <c r="B17" s="9" t="s">
        <v>6</v>
      </c>
      <c r="C17" s="76">
        <v>56.6</v>
      </c>
      <c r="D17" s="76">
        <v>56.7</v>
      </c>
      <c r="E17" s="76">
        <f t="shared" si="0"/>
        <v>99.82363315696648</v>
      </c>
    </row>
    <row r="18" spans="1:5" ht="18.75" x14ac:dyDescent="0.2">
      <c r="A18" s="28" t="s">
        <v>110</v>
      </c>
      <c r="B18" s="9" t="s">
        <v>6</v>
      </c>
      <c r="C18" s="76">
        <v>0.1</v>
      </c>
      <c r="D18" s="76">
        <v>0.1</v>
      </c>
      <c r="E18" s="76">
        <f t="shared" si="0"/>
        <v>100</v>
      </c>
    </row>
    <row r="19" spans="1:5" ht="18.75" x14ac:dyDescent="0.2">
      <c r="A19" s="28" t="s">
        <v>112</v>
      </c>
      <c r="B19" s="9" t="s">
        <v>6</v>
      </c>
      <c r="C19" s="78">
        <v>0</v>
      </c>
      <c r="D19" s="78">
        <v>0</v>
      </c>
      <c r="E19" s="78">
        <v>0</v>
      </c>
    </row>
    <row r="20" spans="1:5" ht="18.75" x14ac:dyDescent="0.2">
      <c r="A20" s="54" t="s">
        <v>77</v>
      </c>
      <c r="B20" s="9" t="s">
        <v>6</v>
      </c>
      <c r="C20" s="107">
        <v>4.7</v>
      </c>
      <c r="D20" s="76">
        <v>4.4000000000000004</v>
      </c>
      <c r="E20" s="76">
        <f t="shared" si="0"/>
        <v>106.81818181818181</v>
      </c>
    </row>
    <row r="21" spans="1:5" ht="39" x14ac:dyDescent="0.2">
      <c r="A21" s="13" t="s">
        <v>8</v>
      </c>
      <c r="B21" s="9" t="s">
        <v>9</v>
      </c>
      <c r="C21" s="76">
        <v>16781</v>
      </c>
      <c r="D21" s="121">
        <v>14352</v>
      </c>
      <c r="E21" s="76">
        <f t="shared" si="0"/>
        <v>116.92447045707914</v>
      </c>
    </row>
    <row r="22" spans="1:5" ht="19.5" x14ac:dyDescent="0.2">
      <c r="A22" s="13" t="s">
        <v>80</v>
      </c>
      <c r="B22" s="9" t="s">
        <v>6</v>
      </c>
      <c r="C22" s="69">
        <v>105</v>
      </c>
      <c r="D22" s="69">
        <v>46.6</v>
      </c>
      <c r="E22" s="76">
        <f t="shared" si="0"/>
        <v>225.32188841201716</v>
      </c>
    </row>
    <row r="23" spans="1:5" ht="19.5" x14ac:dyDescent="0.2">
      <c r="A23" s="13" t="s">
        <v>10</v>
      </c>
      <c r="B23" s="9" t="s">
        <v>6</v>
      </c>
      <c r="C23" s="84">
        <v>1.7</v>
      </c>
      <c r="D23" s="69">
        <v>1.4</v>
      </c>
      <c r="E23" s="78">
        <v>0</v>
      </c>
    </row>
    <row r="24" spans="1:5" ht="19.5" x14ac:dyDescent="0.2">
      <c r="A24" s="13" t="s">
        <v>11</v>
      </c>
      <c r="B24" s="9" t="s">
        <v>12</v>
      </c>
      <c r="C24" s="84">
        <v>50</v>
      </c>
      <c r="D24" s="84">
        <v>52</v>
      </c>
      <c r="E24" s="29"/>
    </row>
    <row r="25" spans="1:5" ht="19.5" x14ac:dyDescent="0.2">
      <c r="A25" s="13" t="s">
        <v>13</v>
      </c>
      <c r="B25" s="9" t="s">
        <v>12</v>
      </c>
      <c r="C25" s="84">
        <v>14.7</v>
      </c>
      <c r="D25" s="84">
        <v>18</v>
      </c>
      <c r="E25" s="14"/>
    </row>
    <row r="26" spans="1:5" ht="58.5" x14ac:dyDescent="0.2">
      <c r="A26" s="15" t="s">
        <v>14</v>
      </c>
      <c r="B26" s="9" t="s">
        <v>6</v>
      </c>
      <c r="C26" s="69">
        <v>57.2</v>
      </c>
      <c r="D26" s="69">
        <v>51.8</v>
      </c>
      <c r="E26" s="76">
        <f t="shared" si="0"/>
        <v>110.42471042471043</v>
      </c>
    </row>
    <row r="27" spans="1:5" ht="58.5" x14ac:dyDescent="0.2">
      <c r="A27" s="15" t="s">
        <v>15</v>
      </c>
      <c r="B27" s="9" t="s">
        <v>6</v>
      </c>
      <c r="C27" s="69">
        <v>56.5</v>
      </c>
      <c r="D27" s="69">
        <v>51.3</v>
      </c>
      <c r="E27" s="76">
        <f t="shared" si="0"/>
        <v>110.1364522417154</v>
      </c>
    </row>
    <row r="28" spans="1:5" ht="58.5" x14ac:dyDescent="0.2">
      <c r="A28" s="15" t="s">
        <v>81</v>
      </c>
      <c r="B28" s="9" t="s">
        <v>9</v>
      </c>
      <c r="C28" s="93">
        <v>2133</v>
      </c>
      <c r="D28" s="93">
        <v>1901</v>
      </c>
      <c r="E28" s="87">
        <f t="shared" si="0"/>
        <v>112.20410310362968</v>
      </c>
    </row>
    <row r="29" spans="1:5" ht="18.75" x14ac:dyDescent="0.2">
      <c r="A29" s="122" t="s">
        <v>17</v>
      </c>
      <c r="B29" s="123"/>
      <c r="C29" s="125"/>
      <c r="D29" s="125"/>
      <c r="E29" s="126"/>
    </row>
    <row r="30" spans="1:5" ht="18.75" x14ac:dyDescent="0.2">
      <c r="A30" s="96" t="s">
        <v>100</v>
      </c>
      <c r="B30" s="97"/>
      <c r="C30" s="98"/>
      <c r="D30" s="98"/>
      <c r="E30" s="99"/>
    </row>
    <row r="31" spans="1:5" ht="37.5" x14ac:dyDescent="0.2">
      <c r="A31" s="56" t="s">
        <v>105</v>
      </c>
      <c r="B31" s="7" t="s">
        <v>6</v>
      </c>
      <c r="C31" s="100">
        <v>148.9</v>
      </c>
      <c r="D31" s="100">
        <v>128.9</v>
      </c>
      <c r="E31" s="88">
        <f>(C31/D31)*100</f>
        <v>115.51590380139642</v>
      </c>
    </row>
    <row r="32" spans="1:5" ht="18.75" x14ac:dyDescent="0.2">
      <c r="A32" s="56" t="s">
        <v>106</v>
      </c>
      <c r="B32" s="7" t="s">
        <v>12</v>
      </c>
      <c r="C32" s="116">
        <v>106.5</v>
      </c>
      <c r="D32" s="116">
        <v>55.75</v>
      </c>
      <c r="E32" s="29"/>
    </row>
    <row r="33" spans="1:5" ht="18.75" x14ac:dyDescent="0.2">
      <c r="A33" s="49" t="s">
        <v>86</v>
      </c>
      <c r="B33" s="4"/>
      <c r="C33" s="67"/>
      <c r="D33" s="67"/>
      <c r="E33" s="66"/>
    </row>
    <row r="34" spans="1:5" ht="37.5" x14ac:dyDescent="0.2">
      <c r="A34" s="46" t="s">
        <v>18</v>
      </c>
      <c r="B34" s="7" t="s">
        <v>6</v>
      </c>
      <c r="C34" s="68"/>
      <c r="D34" s="68"/>
      <c r="E34" s="45"/>
    </row>
    <row r="35" spans="1:5" ht="18.75" x14ac:dyDescent="0.2">
      <c r="A35" s="46" t="s">
        <v>97</v>
      </c>
      <c r="B35" s="7" t="s">
        <v>12</v>
      </c>
      <c r="C35" s="68"/>
      <c r="D35" s="68"/>
      <c r="E35" s="14"/>
    </row>
    <row r="36" spans="1:5" ht="18.75" x14ac:dyDescent="0.2">
      <c r="A36" s="49" t="s">
        <v>87</v>
      </c>
      <c r="B36" s="4"/>
      <c r="C36" s="67"/>
      <c r="D36" s="67"/>
      <c r="E36" s="66"/>
    </row>
    <row r="37" spans="1:5" ht="37.5" x14ac:dyDescent="0.2">
      <c r="A37" s="47" t="s">
        <v>18</v>
      </c>
      <c r="B37" s="7" t="s">
        <v>6</v>
      </c>
      <c r="C37" s="83">
        <v>148.9</v>
      </c>
      <c r="D37" s="83">
        <v>128.9</v>
      </c>
      <c r="E37" s="83">
        <f>(C37/D37)*100</f>
        <v>115.51590380139642</v>
      </c>
    </row>
    <row r="38" spans="1:5" ht="18.75" x14ac:dyDescent="0.2">
      <c r="A38" s="46" t="s">
        <v>97</v>
      </c>
      <c r="B38" s="7" t="s">
        <v>12</v>
      </c>
      <c r="C38" s="82">
        <v>106.5</v>
      </c>
      <c r="D38" s="82">
        <v>55.8</v>
      </c>
      <c r="E38" s="29"/>
    </row>
    <row r="39" spans="1:5" ht="37.5" x14ac:dyDescent="0.2">
      <c r="A39" s="49" t="s">
        <v>88</v>
      </c>
      <c r="B39" s="4"/>
      <c r="C39" s="67"/>
      <c r="D39" s="67"/>
      <c r="E39" s="66"/>
    </row>
    <row r="40" spans="1:5" ht="37.5" x14ac:dyDescent="0.2">
      <c r="A40" s="47" t="s">
        <v>79</v>
      </c>
      <c r="B40" s="7" t="s">
        <v>6</v>
      </c>
      <c r="C40" s="85"/>
      <c r="D40" s="82"/>
      <c r="E40" s="82"/>
    </row>
    <row r="41" spans="1:5" ht="22.5" customHeight="1" x14ac:dyDescent="0.2">
      <c r="A41" s="48" t="s">
        <v>97</v>
      </c>
      <c r="B41" s="9" t="s">
        <v>12</v>
      </c>
      <c r="C41" s="69"/>
      <c r="D41" s="84"/>
      <c r="E41" s="14"/>
    </row>
    <row r="42" spans="1:5" ht="56.25" x14ac:dyDescent="0.2">
      <c r="A42" s="49" t="s">
        <v>90</v>
      </c>
      <c r="B42" s="4"/>
      <c r="C42" s="67"/>
      <c r="D42" s="67"/>
      <c r="E42" s="66"/>
    </row>
    <row r="43" spans="1:5" ht="37.5" x14ac:dyDescent="0.2">
      <c r="A43" s="47" t="s">
        <v>79</v>
      </c>
      <c r="B43" s="7" t="s">
        <v>6</v>
      </c>
      <c r="C43" s="68"/>
      <c r="D43" s="68"/>
      <c r="E43" s="82"/>
    </row>
    <row r="44" spans="1:5" ht="37.5" x14ac:dyDescent="0.2">
      <c r="A44" s="52" t="s">
        <v>102</v>
      </c>
      <c r="B44" s="26"/>
      <c r="C44" s="69"/>
      <c r="D44" s="69"/>
      <c r="E44" s="10"/>
    </row>
    <row r="45" spans="1:5" ht="18.75" x14ac:dyDescent="0.2">
      <c r="A45" s="17" t="s">
        <v>19</v>
      </c>
      <c r="B45" s="16" t="s">
        <v>6</v>
      </c>
      <c r="C45" s="70"/>
      <c r="D45" s="70"/>
      <c r="E45" s="8"/>
    </row>
    <row r="46" spans="1:5" ht="18.75" x14ac:dyDescent="0.2">
      <c r="A46" s="18" t="s">
        <v>101</v>
      </c>
      <c r="B46" s="19" t="s">
        <v>12</v>
      </c>
      <c r="C46" s="95">
        <v>89.4</v>
      </c>
      <c r="D46" s="95">
        <v>116.7</v>
      </c>
      <c r="E46" s="20"/>
    </row>
    <row r="47" spans="1:5" ht="18.75" x14ac:dyDescent="0.2">
      <c r="A47" s="21" t="s">
        <v>103</v>
      </c>
      <c r="B47" s="65"/>
      <c r="C47" s="67"/>
      <c r="D47" s="67"/>
      <c r="E47" s="5"/>
    </row>
    <row r="48" spans="1:5" ht="18.75" x14ac:dyDescent="0.2">
      <c r="A48" s="22" t="s">
        <v>20</v>
      </c>
      <c r="B48" s="7" t="s">
        <v>6</v>
      </c>
      <c r="C48" s="68"/>
      <c r="D48" s="68"/>
      <c r="E48" s="11"/>
    </row>
    <row r="49" spans="1:5" ht="18.75" x14ac:dyDescent="0.2">
      <c r="A49" s="22" t="s">
        <v>21</v>
      </c>
      <c r="B49" s="7" t="s">
        <v>22</v>
      </c>
      <c r="C49" s="94">
        <v>171.8</v>
      </c>
      <c r="D49" s="94">
        <v>557.5</v>
      </c>
      <c r="E49" s="76">
        <f>(C49/D49)*100</f>
        <v>30.816143497757846</v>
      </c>
    </row>
    <row r="50" spans="1:5" ht="18.75" x14ac:dyDescent="0.2">
      <c r="A50" s="23" t="s">
        <v>23</v>
      </c>
      <c r="B50" s="19" t="s">
        <v>22</v>
      </c>
      <c r="C50" s="108">
        <v>0.01</v>
      </c>
      <c r="D50" s="108">
        <v>0.02</v>
      </c>
      <c r="E50" s="20"/>
    </row>
    <row r="51" spans="1:5" ht="18.75" x14ac:dyDescent="0.2">
      <c r="A51" s="61" t="s">
        <v>104</v>
      </c>
      <c r="B51" s="65"/>
      <c r="C51" s="67"/>
      <c r="D51" s="67"/>
      <c r="E51" s="5"/>
    </row>
    <row r="52" spans="1:5" ht="18.75" x14ac:dyDescent="0.2">
      <c r="A52" s="62" t="s">
        <v>24</v>
      </c>
      <c r="B52" s="7" t="s">
        <v>25</v>
      </c>
      <c r="C52" s="68"/>
      <c r="D52" s="68"/>
      <c r="E52" s="8"/>
    </row>
    <row r="53" spans="1:5" ht="18.75" x14ac:dyDescent="0.2">
      <c r="A53" s="63" t="s">
        <v>26</v>
      </c>
      <c r="B53" s="16" t="s">
        <v>113</v>
      </c>
      <c r="C53" s="70"/>
      <c r="D53" s="70"/>
      <c r="E53" s="8"/>
    </row>
    <row r="54" spans="1:5" ht="37.5" x14ac:dyDescent="0.2">
      <c r="A54" s="21" t="s">
        <v>96</v>
      </c>
      <c r="B54" s="65"/>
      <c r="C54" s="67"/>
      <c r="D54" s="67"/>
      <c r="E54" s="5"/>
    </row>
    <row r="55" spans="1:5" ht="18.75" x14ac:dyDescent="0.2">
      <c r="A55" s="22" t="s">
        <v>27</v>
      </c>
      <c r="B55" s="7" t="s">
        <v>6</v>
      </c>
      <c r="C55" s="94">
        <v>377.1</v>
      </c>
      <c r="D55" s="94"/>
      <c r="E55" s="85"/>
    </row>
    <row r="56" spans="1:5" ht="18.75" x14ac:dyDescent="0.2">
      <c r="A56" s="23" t="s">
        <v>28</v>
      </c>
      <c r="B56" s="19" t="s">
        <v>12</v>
      </c>
      <c r="C56" s="95">
        <v>129.6</v>
      </c>
      <c r="D56" s="95"/>
      <c r="E56" s="20"/>
    </row>
    <row r="57" spans="1:5" ht="18.75" x14ac:dyDescent="0.2">
      <c r="A57" s="21" t="s">
        <v>29</v>
      </c>
      <c r="B57" s="65"/>
      <c r="C57" s="67"/>
      <c r="D57" s="67"/>
      <c r="E57" s="5"/>
    </row>
    <row r="58" spans="1:5" ht="18.75" x14ac:dyDescent="0.2">
      <c r="A58" s="22" t="s">
        <v>30</v>
      </c>
      <c r="B58" s="7" t="s">
        <v>31</v>
      </c>
      <c r="C58" s="94">
        <v>51</v>
      </c>
      <c r="D58" s="94">
        <v>54</v>
      </c>
      <c r="E58" s="85">
        <f>(C58/D58)*100</f>
        <v>94.444444444444443</v>
      </c>
    </row>
    <row r="59" spans="1:5" ht="37.5" x14ac:dyDescent="0.2">
      <c r="A59" s="23" t="s">
        <v>32</v>
      </c>
      <c r="B59" s="19" t="s">
        <v>12</v>
      </c>
      <c r="C59" s="95">
        <v>57.2</v>
      </c>
      <c r="D59" s="95">
        <v>67.7</v>
      </c>
      <c r="E59" s="20"/>
    </row>
    <row r="60" spans="1:5" ht="19.5" x14ac:dyDescent="0.2">
      <c r="A60" s="3" t="s">
        <v>89</v>
      </c>
      <c r="B60" s="16" t="s">
        <v>9</v>
      </c>
      <c r="C60" s="118"/>
      <c r="D60" s="118"/>
      <c r="E60" s="85"/>
    </row>
    <row r="61" spans="1:5" ht="18.75" x14ac:dyDescent="0.2">
      <c r="A61" s="24" t="s">
        <v>33</v>
      </c>
      <c r="B61" s="25" t="s">
        <v>9</v>
      </c>
      <c r="C61" s="72"/>
      <c r="D61" s="72"/>
      <c r="E61" s="87"/>
    </row>
    <row r="62" spans="1:5" ht="18.75" x14ac:dyDescent="0.2">
      <c r="A62" s="127" t="s">
        <v>109</v>
      </c>
      <c r="B62" s="125"/>
      <c r="C62" s="125"/>
      <c r="D62" s="125"/>
      <c r="E62" s="126"/>
    </row>
    <row r="63" spans="1:5" ht="78" x14ac:dyDescent="0.2">
      <c r="A63" s="3" t="s">
        <v>34</v>
      </c>
      <c r="B63" s="16" t="s">
        <v>45</v>
      </c>
      <c r="C63" s="115"/>
      <c r="D63" s="115"/>
      <c r="E63" s="117"/>
    </row>
    <row r="64" spans="1:5" ht="19.5" x14ac:dyDescent="0.2">
      <c r="A64" s="13" t="s">
        <v>35</v>
      </c>
      <c r="B64" s="26"/>
      <c r="C64" s="27"/>
      <c r="D64" s="27"/>
      <c r="E64" s="27"/>
    </row>
    <row r="65" spans="1:5" ht="18.75" x14ac:dyDescent="0.2">
      <c r="A65" s="28" t="s">
        <v>36</v>
      </c>
      <c r="B65" s="9" t="s">
        <v>37</v>
      </c>
      <c r="C65" s="27"/>
      <c r="D65" s="27"/>
      <c r="E65" s="117"/>
    </row>
    <row r="66" spans="1:5" ht="18.75" x14ac:dyDescent="0.2">
      <c r="A66" s="27" t="s">
        <v>38</v>
      </c>
      <c r="B66" s="9" t="s">
        <v>12</v>
      </c>
      <c r="C66" s="27"/>
      <c r="D66" s="27"/>
      <c r="E66" s="14"/>
    </row>
    <row r="67" spans="1:5" ht="18.75" x14ac:dyDescent="0.2">
      <c r="A67" s="28" t="s">
        <v>39</v>
      </c>
      <c r="B67" s="9" t="s">
        <v>37</v>
      </c>
      <c r="C67" s="27"/>
      <c r="D67" s="27"/>
      <c r="E67" s="117"/>
    </row>
    <row r="68" spans="1:5" ht="16.5" customHeight="1" x14ac:dyDescent="0.2">
      <c r="A68" s="28" t="s">
        <v>40</v>
      </c>
      <c r="B68" s="9" t="s">
        <v>12</v>
      </c>
      <c r="C68" s="27"/>
      <c r="D68" s="27"/>
      <c r="E68" s="14"/>
    </row>
    <row r="69" spans="1:5" ht="19.5" x14ac:dyDescent="0.2">
      <c r="A69" s="13" t="s">
        <v>41</v>
      </c>
      <c r="B69" s="9"/>
      <c r="C69" s="27"/>
      <c r="D69" s="27"/>
      <c r="E69" s="27"/>
    </row>
    <row r="70" spans="1:5" ht="18.75" x14ac:dyDescent="0.2">
      <c r="A70" s="28" t="s">
        <v>42</v>
      </c>
      <c r="B70" s="9" t="s">
        <v>37</v>
      </c>
      <c r="C70" s="27"/>
      <c r="D70" s="27"/>
      <c r="E70" s="117"/>
    </row>
    <row r="71" spans="1:5" ht="18.75" x14ac:dyDescent="0.2">
      <c r="A71" s="27" t="s">
        <v>38</v>
      </c>
      <c r="B71" s="9" t="s">
        <v>12</v>
      </c>
      <c r="C71" s="27"/>
      <c r="D71" s="27"/>
      <c r="E71" s="14"/>
    </row>
    <row r="72" spans="1:5" ht="18.75" x14ac:dyDescent="0.2">
      <c r="A72" s="28" t="s">
        <v>43</v>
      </c>
      <c r="B72" s="9" t="s">
        <v>37</v>
      </c>
      <c r="C72" s="27"/>
      <c r="D72" s="27"/>
      <c r="E72" s="117"/>
    </row>
    <row r="73" spans="1:5" ht="18.75" x14ac:dyDescent="0.2">
      <c r="A73" s="27" t="s">
        <v>38</v>
      </c>
      <c r="B73" s="9" t="s">
        <v>12</v>
      </c>
      <c r="C73" s="27"/>
      <c r="D73" s="27"/>
      <c r="E73" s="14"/>
    </row>
    <row r="74" spans="1:5" ht="18.75" x14ac:dyDescent="0.2">
      <c r="A74" s="28" t="s">
        <v>44</v>
      </c>
      <c r="B74" s="9" t="s">
        <v>37</v>
      </c>
      <c r="C74" s="117"/>
      <c r="D74" s="27"/>
      <c r="E74" s="117"/>
    </row>
    <row r="75" spans="1:5" ht="18.75" x14ac:dyDescent="0.2">
      <c r="A75" s="27" t="s">
        <v>38</v>
      </c>
      <c r="B75" s="9" t="s">
        <v>12</v>
      </c>
      <c r="C75" s="27"/>
      <c r="D75" s="27"/>
      <c r="E75" s="14"/>
    </row>
    <row r="76" spans="1:5" ht="39" x14ac:dyDescent="0.2">
      <c r="A76" s="15" t="s">
        <v>83</v>
      </c>
      <c r="B76" s="9" t="s">
        <v>45</v>
      </c>
      <c r="C76" s="114"/>
      <c r="D76" s="114"/>
      <c r="E76" s="117"/>
    </row>
    <row r="77" spans="1:5" ht="39" x14ac:dyDescent="0.2">
      <c r="A77" s="15" t="s">
        <v>46</v>
      </c>
      <c r="B77" s="9" t="s">
        <v>12</v>
      </c>
      <c r="C77" s="27"/>
      <c r="D77" s="27"/>
      <c r="E77" s="14"/>
    </row>
    <row r="78" spans="1:5" ht="39" x14ac:dyDescent="0.2">
      <c r="A78" s="15" t="s">
        <v>47</v>
      </c>
      <c r="B78" s="25" t="s">
        <v>12</v>
      </c>
      <c r="C78" s="101"/>
      <c r="D78" s="101"/>
      <c r="E78" s="29"/>
    </row>
    <row r="79" spans="1:5" ht="18.75" x14ac:dyDescent="0.2">
      <c r="A79" s="122" t="s">
        <v>108</v>
      </c>
      <c r="B79" s="123"/>
      <c r="C79" s="123"/>
      <c r="D79" s="123"/>
      <c r="E79" s="124"/>
    </row>
    <row r="80" spans="1:5" ht="19.5" x14ac:dyDescent="0.2">
      <c r="A80" s="55" t="s">
        <v>55</v>
      </c>
      <c r="B80" s="4" t="s">
        <v>56</v>
      </c>
      <c r="C80" s="67"/>
      <c r="D80" s="67"/>
      <c r="E80" s="117"/>
    </row>
    <row r="81" spans="1:5" ht="19.5" x14ac:dyDescent="0.2">
      <c r="A81" s="106" t="s">
        <v>114</v>
      </c>
      <c r="B81" s="16" t="s">
        <v>37</v>
      </c>
      <c r="C81" s="86"/>
      <c r="D81" s="86"/>
      <c r="E81" s="117"/>
    </row>
    <row r="82" spans="1:5" ht="19.5" x14ac:dyDescent="0.2">
      <c r="A82" s="13" t="s">
        <v>48</v>
      </c>
      <c r="B82" s="9" t="s">
        <v>37</v>
      </c>
      <c r="C82" s="76"/>
      <c r="D82" s="76"/>
      <c r="E82" s="117"/>
    </row>
    <row r="83" spans="1:5" ht="18.75" x14ac:dyDescent="0.2">
      <c r="A83" s="28" t="s">
        <v>49</v>
      </c>
      <c r="B83" s="9" t="s">
        <v>37</v>
      </c>
      <c r="C83" s="69"/>
      <c r="D83" s="69"/>
      <c r="E83" s="117"/>
    </row>
    <row r="84" spans="1:5" ht="19.5" x14ac:dyDescent="0.2">
      <c r="A84" s="13" t="s">
        <v>50</v>
      </c>
      <c r="B84" s="9" t="s">
        <v>37</v>
      </c>
      <c r="C84" s="69"/>
      <c r="D84" s="69"/>
      <c r="E84" s="117"/>
    </row>
    <row r="85" spans="1:5" ht="19.5" x14ac:dyDescent="0.2">
      <c r="A85" s="13" t="s">
        <v>51</v>
      </c>
      <c r="B85" s="9" t="s">
        <v>37</v>
      </c>
      <c r="C85" s="69"/>
      <c r="D85" s="69"/>
      <c r="E85" s="117"/>
    </row>
    <row r="86" spans="1:5" ht="18.75" x14ac:dyDescent="0.2">
      <c r="A86" s="44" t="s">
        <v>52</v>
      </c>
      <c r="B86" s="50" t="s">
        <v>37</v>
      </c>
      <c r="C86" s="69"/>
      <c r="D86" s="69"/>
      <c r="E86" s="117"/>
    </row>
    <row r="87" spans="1:5" ht="58.5" x14ac:dyDescent="0.2">
      <c r="A87" s="13" t="s">
        <v>53</v>
      </c>
      <c r="B87" s="9" t="s">
        <v>12</v>
      </c>
      <c r="C87" s="69"/>
      <c r="D87" s="69"/>
      <c r="E87" s="14"/>
    </row>
    <row r="88" spans="1:5" ht="37.5" x14ac:dyDescent="0.2">
      <c r="A88" s="44" t="s">
        <v>91</v>
      </c>
      <c r="B88" s="9" t="s">
        <v>12</v>
      </c>
      <c r="C88" s="69"/>
      <c r="D88" s="69"/>
      <c r="E88" s="14"/>
    </row>
    <row r="89" spans="1:5" ht="37.5" x14ac:dyDescent="0.2">
      <c r="A89" s="74" t="s">
        <v>98</v>
      </c>
      <c r="B89" s="9" t="s">
        <v>12</v>
      </c>
      <c r="C89" s="92"/>
      <c r="D89" s="92"/>
      <c r="E89" s="14"/>
    </row>
    <row r="90" spans="1:5" ht="18.75" x14ac:dyDescent="0.2">
      <c r="A90" s="74" t="s">
        <v>92</v>
      </c>
      <c r="B90" s="9" t="s">
        <v>12</v>
      </c>
      <c r="C90" s="92"/>
      <c r="D90" s="92"/>
      <c r="E90" s="14"/>
    </row>
    <row r="91" spans="1:5" ht="18.75" x14ac:dyDescent="0.2">
      <c r="A91" s="75" t="s">
        <v>93</v>
      </c>
      <c r="B91" s="9" t="s">
        <v>12</v>
      </c>
      <c r="C91" s="80"/>
      <c r="D91" s="80"/>
      <c r="E91" s="14"/>
    </row>
    <row r="92" spans="1:5" ht="18.75" x14ac:dyDescent="0.2">
      <c r="A92" s="54" t="s">
        <v>72</v>
      </c>
      <c r="B92" s="9" t="s">
        <v>12</v>
      </c>
      <c r="C92" s="69"/>
      <c r="D92" s="69"/>
      <c r="E92" s="14"/>
    </row>
    <row r="93" spans="1:5" ht="18.75" x14ac:dyDescent="0.2">
      <c r="A93" s="54" t="s">
        <v>73</v>
      </c>
      <c r="B93" s="9" t="s">
        <v>12</v>
      </c>
      <c r="C93" s="69"/>
      <c r="D93" s="69"/>
      <c r="E93" s="14"/>
    </row>
    <row r="94" spans="1:5" ht="37.5" x14ac:dyDescent="0.2">
      <c r="A94" s="44" t="s">
        <v>94</v>
      </c>
      <c r="B94" s="9" t="s">
        <v>12</v>
      </c>
      <c r="C94" s="69"/>
      <c r="D94" s="69"/>
      <c r="E94" s="14"/>
    </row>
    <row r="95" spans="1:5" ht="56.25" x14ac:dyDescent="0.2">
      <c r="A95" s="44" t="s">
        <v>95</v>
      </c>
      <c r="B95" s="9" t="s">
        <v>12</v>
      </c>
      <c r="C95" s="69"/>
      <c r="D95" s="69"/>
      <c r="E95" s="14"/>
    </row>
    <row r="96" spans="1:5" ht="18.75" x14ac:dyDescent="0.2">
      <c r="A96" s="54" t="s">
        <v>78</v>
      </c>
      <c r="B96" s="9" t="s">
        <v>12</v>
      </c>
      <c r="C96" s="69"/>
      <c r="D96" s="69"/>
      <c r="E96" s="14"/>
    </row>
    <row r="97" spans="1:5" ht="37.5" x14ac:dyDescent="0.2">
      <c r="A97" s="28" t="s">
        <v>96</v>
      </c>
      <c r="B97" s="7" t="s">
        <v>12</v>
      </c>
      <c r="C97" s="69"/>
      <c r="D97" s="69"/>
      <c r="E97" s="14"/>
    </row>
    <row r="98" spans="1:5" ht="18.75" x14ac:dyDescent="0.2">
      <c r="A98" s="28" t="s">
        <v>110</v>
      </c>
      <c r="B98" s="7" t="s">
        <v>12</v>
      </c>
      <c r="C98" s="69"/>
      <c r="D98" s="69"/>
      <c r="E98" s="29"/>
    </row>
    <row r="99" spans="1:5" ht="18.75" x14ac:dyDescent="0.2">
      <c r="A99" s="28" t="s">
        <v>112</v>
      </c>
      <c r="B99" s="7" t="s">
        <v>12</v>
      </c>
      <c r="C99" s="69"/>
      <c r="D99" s="69"/>
      <c r="E99" s="29"/>
    </row>
    <row r="100" spans="1:5" ht="18.75" x14ac:dyDescent="0.2">
      <c r="A100" s="54" t="s">
        <v>77</v>
      </c>
      <c r="B100" s="7" t="s">
        <v>12</v>
      </c>
      <c r="C100" s="69"/>
      <c r="D100" s="69"/>
      <c r="E100" s="29"/>
    </row>
    <row r="101" spans="1:5" ht="75" x14ac:dyDescent="0.2">
      <c r="A101" s="51" t="s">
        <v>84</v>
      </c>
      <c r="B101" s="25" t="s">
        <v>12</v>
      </c>
      <c r="C101" s="70"/>
      <c r="D101" s="70"/>
      <c r="E101" s="29"/>
    </row>
    <row r="102" spans="1:5" ht="18.75" x14ac:dyDescent="0.2">
      <c r="A102" s="122" t="s">
        <v>54</v>
      </c>
      <c r="B102" s="123"/>
      <c r="C102" s="123"/>
      <c r="D102" s="123"/>
      <c r="E102" s="124"/>
    </row>
    <row r="103" spans="1:5" ht="19.5" x14ac:dyDescent="0.2">
      <c r="A103" s="13" t="s">
        <v>57</v>
      </c>
      <c r="B103" s="9" t="s">
        <v>56</v>
      </c>
      <c r="C103" s="77">
        <f>C105+C109+C110+C111+C112+C113+C114+C115+C116+C117+C118+C119+C120</f>
        <v>6.3</v>
      </c>
      <c r="D103" s="77">
        <f>D105+D109+D110+D111+D112+D113+D114+D115+D116+D117+D118+D119+D120</f>
        <v>6.3000000000000007</v>
      </c>
      <c r="E103" s="76">
        <f>(C103/D103)*100</f>
        <v>99.999999999999986</v>
      </c>
    </row>
    <row r="104" spans="1:5" ht="19.5" x14ac:dyDescent="0.2">
      <c r="A104" s="3" t="s">
        <v>58</v>
      </c>
      <c r="B104" s="9"/>
      <c r="C104" s="69"/>
      <c r="D104" s="69"/>
      <c r="E104" s="76"/>
    </row>
    <row r="105" spans="1:5" ht="37.5" x14ac:dyDescent="0.2">
      <c r="A105" s="44" t="s">
        <v>91</v>
      </c>
      <c r="B105" s="7" t="s">
        <v>56</v>
      </c>
      <c r="C105" s="77">
        <f>C106+C107+C108</f>
        <v>0.63200000000000001</v>
      </c>
      <c r="D105" s="77">
        <f>D106+D107+D108</f>
        <v>0.64400000000000002</v>
      </c>
      <c r="E105" s="76">
        <f t="shared" ref="E105:E159" si="1">(C105/D105)*100</f>
        <v>98.136645962732914</v>
      </c>
    </row>
    <row r="106" spans="1:5" ht="37.5" x14ac:dyDescent="0.2">
      <c r="A106" s="74" t="s">
        <v>98</v>
      </c>
      <c r="B106" s="7" t="s">
        <v>56</v>
      </c>
      <c r="C106" s="104">
        <v>0.40799999999999997</v>
      </c>
      <c r="D106" s="104">
        <v>0.435</v>
      </c>
      <c r="E106" s="92">
        <f t="shared" si="1"/>
        <v>93.793103448275858</v>
      </c>
    </row>
    <row r="107" spans="1:5" ht="18.75" x14ac:dyDescent="0.2">
      <c r="A107" s="74" t="s">
        <v>92</v>
      </c>
      <c r="B107" s="9" t="s">
        <v>56</v>
      </c>
      <c r="C107" s="79">
        <v>0.224</v>
      </c>
      <c r="D107" s="79">
        <v>0.20899999999999999</v>
      </c>
      <c r="E107" s="92">
        <f t="shared" si="1"/>
        <v>107.17703349282297</v>
      </c>
    </row>
    <row r="108" spans="1:5" ht="18.75" x14ac:dyDescent="0.2">
      <c r="A108" s="75" t="s">
        <v>93</v>
      </c>
      <c r="B108" s="9" t="s">
        <v>56</v>
      </c>
      <c r="C108" s="79">
        <v>0</v>
      </c>
      <c r="D108" s="79">
        <v>0</v>
      </c>
      <c r="E108" s="79">
        <v>0</v>
      </c>
    </row>
    <row r="109" spans="1:5" ht="18.75" x14ac:dyDescent="0.2">
      <c r="A109" s="54" t="s">
        <v>72</v>
      </c>
      <c r="B109" s="9" t="s">
        <v>56</v>
      </c>
      <c r="C109" s="91">
        <v>0</v>
      </c>
      <c r="D109" s="91">
        <v>0</v>
      </c>
      <c r="E109" s="91">
        <v>0</v>
      </c>
    </row>
    <row r="110" spans="1:5" ht="18.75" x14ac:dyDescent="0.2">
      <c r="A110" s="54" t="s">
        <v>73</v>
      </c>
      <c r="B110" s="9" t="s">
        <v>56</v>
      </c>
      <c r="C110" s="110">
        <v>9.9000000000000005E-2</v>
      </c>
      <c r="D110" s="110">
        <v>0.09</v>
      </c>
      <c r="E110" s="76">
        <f t="shared" si="1"/>
        <v>110.00000000000001</v>
      </c>
    </row>
    <row r="111" spans="1:5" ht="37.5" x14ac:dyDescent="0.2">
      <c r="A111" s="44" t="s">
        <v>94</v>
      </c>
      <c r="B111" s="9" t="s">
        <v>56</v>
      </c>
      <c r="C111" s="73">
        <v>0.10299999999999999</v>
      </c>
      <c r="D111" s="73">
        <v>0.105</v>
      </c>
      <c r="E111" s="76">
        <f t="shared" si="1"/>
        <v>98.095238095238088</v>
      </c>
    </row>
    <row r="112" spans="1:5" ht="56.25" x14ac:dyDescent="0.2">
      <c r="A112" s="44" t="s">
        <v>95</v>
      </c>
      <c r="B112" s="9" t="s">
        <v>56</v>
      </c>
      <c r="C112" s="73">
        <v>5.0000000000000001E-3</v>
      </c>
      <c r="D112" s="73">
        <v>6.0000000000000001E-3</v>
      </c>
      <c r="E112" s="78">
        <v>0</v>
      </c>
    </row>
    <row r="113" spans="1:5" ht="18.75" x14ac:dyDescent="0.2">
      <c r="A113" s="54" t="s">
        <v>78</v>
      </c>
      <c r="B113" s="9" t="s">
        <v>56</v>
      </c>
      <c r="C113" s="73">
        <v>2E-3</v>
      </c>
      <c r="D113" s="73">
        <v>2E-3</v>
      </c>
      <c r="E113" s="76">
        <f t="shared" si="1"/>
        <v>100</v>
      </c>
    </row>
    <row r="114" spans="1:5" ht="37.5" x14ac:dyDescent="0.2">
      <c r="A114" s="28" t="s">
        <v>96</v>
      </c>
      <c r="B114" s="9" t="s">
        <v>56</v>
      </c>
      <c r="C114" s="73">
        <v>0.156</v>
      </c>
      <c r="D114" s="73">
        <v>0.16700000000000001</v>
      </c>
      <c r="E114" s="76">
        <f t="shared" si="1"/>
        <v>93.41317365269461</v>
      </c>
    </row>
    <row r="115" spans="1:5" ht="18.75" x14ac:dyDescent="0.2">
      <c r="A115" s="28" t="s">
        <v>110</v>
      </c>
      <c r="B115" s="9" t="s">
        <v>56</v>
      </c>
      <c r="C115" s="73">
        <v>0.34200000000000003</v>
      </c>
      <c r="D115" s="73">
        <v>0.33300000000000002</v>
      </c>
      <c r="E115" s="76">
        <f t="shared" si="1"/>
        <v>102.70270270270269</v>
      </c>
    </row>
    <row r="116" spans="1:5" ht="18.75" x14ac:dyDescent="0.2">
      <c r="A116" s="28" t="s">
        <v>112</v>
      </c>
      <c r="B116" s="9" t="s">
        <v>56</v>
      </c>
      <c r="C116" s="73">
        <v>7.0000000000000001E-3</v>
      </c>
      <c r="D116" s="73">
        <v>7.0000000000000001E-3</v>
      </c>
      <c r="E116" s="76">
        <f t="shared" si="1"/>
        <v>100</v>
      </c>
    </row>
    <row r="117" spans="1:5" ht="37.5" x14ac:dyDescent="0.2">
      <c r="A117" s="28" t="s">
        <v>71</v>
      </c>
      <c r="B117" s="9" t="s">
        <v>56</v>
      </c>
      <c r="C117" s="73">
        <v>0.66</v>
      </c>
      <c r="D117" s="73">
        <v>0.69899999999999995</v>
      </c>
      <c r="E117" s="76">
        <f t="shared" si="1"/>
        <v>94.420600858369113</v>
      </c>
    </row>
    <row r="118" spans="1:5" ht="18.75" x14ac:dyDescent="0.3">
      <c r="A118" s="12" t="s">
        <v>74</v>
      </c>
      <c r="B118" s="9" t="s">
        <v>56</v>
      </c>
      <c r="C118" s="73">
        <v>1.552</v>
      </c>
      <c r="D118" s="73">
        <v>1.679</v>
      </c>
      <c r="E118" s="76">
        <f t="shared" si="1"/>
        <v>92.435973793924958</v>
      </c>
    </row>
    <row r="119" spans="1:5" ht="18.75" x14ac:dyDescent="0.3">
      <c r="A119" s="12" t="s">
        <v>75</v>
      </c>
      <c r="B119" s="9" t="s">
        <v>56</v>
      </c>
      <c r="C119" s="73">
        <v>0.83699999999999997</v>
      </c>
      <c r="D119" s="73">
        <v>0.87</v>
      </c>
      <c r="E119" s="76">
        <f t="shared" si="1"/>
        <v>96.206896551724128</v>
      </c>
    </row>
    <row r="120" spans="1:5" ht="18.75" x14ac:dyDescent="0.3">
      <c r="A120" s="12" t="s">
        <v>77</v>
      </c>
      <c r="B120" s="7" t="s">
        <v>56</v>
      </c>
      <c r="C120" s="105">
        <v>1.905</v>
      </c>
      <c r="D120" s="105">
        <v>1.698</v>
      </c>
      <c r="E120" s="76">
        <f t="shared" si="1"/>
        <v>112.19081272084806</v>
      </c>
    </row>
    <row r="121" spans="1:5" ht="75" x14ac:dyDescent="0.3">
      <c r="A121" s="38" t="s">
        <v>82</v>
      </c>
      <c r="B121" s="7" t="s">
        <v>56</v>
      </c>
      <c r="C121" s="105">
        <f>C123+C124+C125+C126+C127</f>
        <v>2.1539999999999999</v>
      </c>
      <c r="D121" s="105">
        <f>D123+D124+D125+D126+D127</f>
        <v>2.274</v>
      </c>
      <c r="E121" s="76">
        <f t="shared" si="1"/>
        <v>94.722955145118732</v>
      </c>
    </row>
    <row r="122" spans="1:5" ht="18.75" x14ac:dyDescent="0.3">
      <c r="A122" s="39" t="s">
        <v>76</v>
      </c>
      <c r="B122" s="31"/>
      <c r="C122" s="105"/>
      <c r="D122" s="105"/>
      <c r="E122" s="76"/>
    </row>
    <row r="123" spans="1:5" ht="37.5" x14ac:dyDescent="0.3">
      <c r="A123" s="119" t="s">
        <v>116</v>
      </c>
      <c r="B123" s="9" t="s">
        <v>56</v>
      </c>
      <c r="C123" s="109">
        <v>0.192</v>
      </c>
      <c r="D123" s="109">
        <v>0.191</v>
      </c>
      <c r="E123" s="76">
        <f t="shared" si="1"/>
        <v>100.52356020942408</v>
      </c>
    </row>
    <row r="124" spans="1:5" ht="18.75" x14ac:dyDescent="0.3">
      <c r="A124" s="12" t="s">
        <v>74</v>
      </c>
      <c r="B124" s="9" t="s">
        <v>56</v>
      </c>
      <c r="C124" s="109">
        <v>1.534</v>
      </c>
      <c r="D124" s="109">
        <v>1.6619999999999999</v>
      </c>
      <c r="E124" s="76">
        <f t="shared" si="1"/>
        <v>92.298435619735258</v>
      </c>
    </row>
    <row r="125" spans="1:5" ht="18.75" x14ac:dyDescent="0.3">
      <c r="A125" s="12" t="s">
        <v>117</v>
      </c>
      <c r="B125" s="9" t="s">
        <v>56</v>
      </c>
      <c r="C125" s="105">
        <v>7.0000000000000001E-3</v>
      </c>
      <c r="D125" s="105">
        <v>6.0000000000000001E-3</v>
      </c>
      <c r="E125" s="76">
        <f t="shared" si="1"/>
        <v>116.66666666666667</v>
      </c>
    </row>
    <row r="126" spans="1:5" ht="18.75" x14ac:dyDescent="0.3">
      <c r="A126" s="12" t="s">
        <v>118</v>
      </c>
      <c r="B126" s="9" t="s">
        <v>56</v>
      </c>
      <c r="C126" s="105">
        <v>4.0000000000000001E-3</v>
      </c>
      <c r="D126" s="105">
        <v>4.0000000000000001E-3</v>
      </c>
      <c r="E126" s="76">
        <f t="shared" si="1"/>
        <v>100</v>
      </c>
    </row>
    <row r="127" spans="1:5" ht="18.75" x14ac:dyDescent="0.3">
      <c r="A127" s="12" t="s">
        <v>119</v>
      </c>
      <c r="B127" s="7" t="s">
        <v>37</v>
      </c>
      <c r="C127" s="110">
        <v>0.41699999999999998</v>
      </c>
      <c r="D127" s="110">
        <v>0.41099999999999998</v>
      </c>
      <c r="E127" s="76">
        <f t="shared" si="1"/>
        <v>101.45985401459853</v>
      </c>
    </row>
    <row r="128" spans="1:5" ht="39" x14ac:dyDescent="0.2">
      <c r="A128" s="53" t="s">
        <v>59</v>
      </c>
      <c r="B128" s="7" t="s">
        <v>12</v>
      </c>
      <c r="C128" s="94">
        <v>1.8</v>
      </c>
      <c r="D128" s="94">
        <v>2.5</v>
      </c>
      <c r="E128" s="76">
        <f t="shared" si="1"/>
        <v>72</v>
      </c>
    </row>
    <row r="129" spans="1:5" ht="19.5" x14ac:dyDescent="0.2">
      <c r="A129" s="13" t="s">
        <v>60</v>
      </c>
      <c r="B129" s="9" t="s">
        <v>16</v>
      </c>
      <c r="C129" s="84"/>
      <c r="D129" s="84"/>
      <c r="E129" s="76"/>
    </row>
    <row r="130" spans="1:5" ht="39" x14ac:dyDescent="0.2">
      <c r="A130" s="13" t="s">
        <v>61</v>
      </c>
      <c r="B130" s="9" t="s">
        <v>16</v>
      </c>
      <c r="C130" s="84">
        <v>28444</v>
      </c>
      <c r="D130" s="84">
        <v>27006</v>
      </c>
      <c r="E130" s="76">
        <f t="shared" si="1"/>
        <v>105.32474264978153</v>
      </c>
    </row>
    <row r="131" spans="1:5" ht="19.5" x14ac:dyDescent="0.2">
      <c r="A131" s="3" t="s">
        <v>58</v>
      </c>
      <c r="B131" s="9"/>
      <c r="C131" s="84"/>
      <c r="D131" s="84"/>
      <c r="E131" s="76"/>
    </row>
    <row r="132" spans="1:5" ht="37.5" x14ac:dyDescent="0.2">
      <c r="A132" s="44" t="s">
        <v>91</v>
      </c>
      <c r="B132" s="7" t="s">
        <v>16</v>
      </c>
      <c r="C132" s="94">
        <v>27319</v>
      </c>
      <c r="D132" s="94">
        <v>23652</v>
      </c>
      <c r="E132" s="76">
        <f t="shared" si="1"/>
        <v>115.50397429392862</v>
      </c>
    </row>
    <row r="133" spans="1:5" ht="37.5" x14ac:dyDescent="0.2">
      <c r="A133" s="74" t="s">
        <v>98</v>
      </c>
      <c r="B133" s="7" t="s">
        <v>16</v>
      </c>
      <c r="C133" s="111">
        <v>26619</v>
      </c>
      <c r="D133" s="111">
        <v>23435</v>
      </c>
      <c r="E133" s="92">
        <f t="shared" si="1"/>
        <v>113.5865158950288</v>
      </c>
    </row>
    <row r="134" spans="1:5" ht="18.75" x14ac:dyDescent="0.2">
      <c r="A134" s="74" t="s">
        <v>92</v>
      </c>
      <c r="B134" s="9" t="s">
        <v>16</v>
      </c>
      <c r="C134" s="112">
        <v>28594</v>
      </c>
      <c r="D134" s="112">
        <v>24104</v>
      </c>
      <c r="E134" s="92">
        <f t="shared" si="1"/>
        <v>118.62761367407899</v>
      </c>
    </row>
    <row r="135" spans="1:5" ht="18.75" x14ac:dyDescent="0.2">
      <c r="A135" s="75" t="s">
        <v>93</v>
      </c>
      <c r="B135" s="9" t="s">
        <v>16</v>
      </c>
      <c r="C135" s="80">
        <v>0</v>
      </c>
      <c r="D135" s="80">
        <v>0</v>
      </c>
      <c r="E135" s="90">
        <v>0</v>
      </c>
    </row>
    <row r="136" spans="1:5" ht="18.75" x14ac:dyDescent="0.2">
      <c r="A136" s="54" t="s">
        <v>72</v>
      </c>
      <c r="B136" s="9" t="s">
        <v>16</v>
      </c>
      <c r="C136" s="69">
        <v>0</v>
      </c>
      <c r="D136" s="69">
        <v>0</v>
      </c>
      <c r="E136" s="78">
        <v>0</v>
      </c>
    </row>
    <row r="137" spans="1:5" ht="18.75" x14ac:dyDescent="0.2">
      <c r="A137" s="54" t="s">
        <v>73</v>
      </c>
      <c r="B137" s="9" t="s">
        <v>16</v>
      </c>
      <c r="C137" s="84">
        <v>24260</v>
      </c>
      <c r="D137" s="69">
        <v>24507</v>
      </c>
      <c r="E137" s="76">
        <f t="shared" si="1"/>
        <v>98.99212469906557</v>
      </c>
    </row>
    <row r="138" spans="1:5" ht="37.5" x14ac:dyDescent="0.2">
      <c r="A138" s="44" t="s">
        <v>94</v>
      </c>
      <c r="B138" s="9" t="s">
        <v>16</v>
      </c>
      <c r="C138" s="69">
        <v>58314</v>
      </c>
      <c r="D138" s="69">
        <v>48844</v>
      </c>
      <c r="E138" s="76">
        <f t="shared" si="1"/>
        <v>119.38825649004995</v>
      </c>
    </row>
    <row r="139" spans="1:5" ht="56.25" x14ac:dyDescent="0.2">
      <c r="A139" s="44" t="s">
        <v>95</v>
      </c>
      <c r="B139" s="9" t="s">
        <v>16</v>
      </c>
      <c r="C139" s="69">
        <v>24934</v>
      </c>
      <c r="D139" s="69">
        <v>15222</v>
      </c>
      <c r="E139" s="76">
        <f t="shared" si="1"/>
        <v>163.80239127578506</v>
      </c>
    </row>
    <row r="140" spans="1:5" ht="18.75" x14ac:dyDescent="0.2">
      <c r="A140" s="54" t="s">
        <v>78</v>
      </c>
      <c r="B140" s="9" t="s">
        <v>16</v>
      </c>
      <c r="C140" s="69">
        <v>18334</v>
      </c>
      <c r="D140" s="69">
        <v>17833</v>
      </c>
      <c r="E140" s="76">
        <f t="shared" si="1"/>
        <v>102.80939830651039</v>
      </c>
    </row>
    <row r="141" spans="1:5" ht="37.5" x14ac:dyDescent="0.2">
      <c r="A141" s="28" t="s">
        <v>96</v>
      </c>
      <c r="B141" s="9" t="s">
        <v>16</v>
      </c>
      <c r="C141" s="69">
        <v>19024</v>
      </c>
      <c r="D141" s="69">
        <v>19748</v>
      </c>
      <c r="E141" s="76">
        <f t="shared" si="1"/>
        <v>96.333805955033426</v>
      </c>
    </row>
    <row r="142" spans="1:5" ht="18.75" x14ac:dyDescent="0.2">
      <c r="A142" s="28" t="s">
        <v>110</v>
      </c>
      <c r="B142" s="9" t="s">
        <v>16</v>
      </c>
      <c r="C142" s="69">
        <v>44908</v>
      </c>
      <c r="D142" s="69">
        <v>45234</v>
      </c>
      <c r="E142" s="76">
        <f t="shared" si="1"/>
        <v>99.279303179024623</v>
      </c>
    </row>
    <row r="143" spans="1:5" ht="18.75" x14ac:dyDescent="0.2">
      <c r="A143" s="28" t="s">
        <v>112</v>
      </c>
      <c r="B143" s="9" t="s">
        <v>16</v>
      </c>
      <c r="C143" s="69">
        <v>36667</v>
      </c>
      <c r="D143" s="69">
        <v>44238</v>
      </c>
      <c r="E143" s="76">
        <f t="shared" si="1"/>
        <v>82.885754328857544</v>
      </c>
    </row>
    <row r="144" spans="1:5" ht="37.5" x14ac:dyDescent="0.2">
      <c r="A144" s="28" t="s">
        <v>71</v>
      </c>
      <c r="B144" s="9" t="s">
        <v>16</v>
      </c>
      <c r="C144" s="69">
        <v>48533</v>
      </c>
      <c r="D144" s="69">
        <v>44788</v>
      </c>
      <c r="E144" s="76">
        <f t="shared" si="1"/>
        <v>108.3616147182281</v>
      </c>
    </row>
    <row r="145" spans="1:5" ht="18.75" x14ac:dyDescent="0.3">
      <c r="A145" s="12" t="s">
        <v>74</v>
      </c>
      <c r="B145" s="9" t="s">
        <v>16</v>
      </c>
      <c r="C145" s="69">
        <v>35163</v>
      </c>
      <c r="D145" s="69">
        <v>31965</v>
      </c>
      <c r="E145" s="76">
        <f t="shared" si="1"/>
        <v>110.00469263256687</v>
      </c>
    </row>
    <row r="146" spans="1:5" ht="18.75" x14ac:dyDescent="0.3">
      <c r="A146" s="12" t="s">
        <v>75</v>
      </c>
      <c r="B146" s="9" t="s">
        <v>16</v>
      </c>
      <c r="C146" s="69">
        <v>41770</v>
      </c>
      <c r="D146" s="69">
        <v>37940</v>
      </c>
      <c r="E146" s="76">
        <f t="shared" si="1"/>
        <v>110.09488666315235</v>
      </c>
    </row>
    <row r="147" spans="1:5" ht="56.25" x14ac:dyDescent="0.3">
      <c r="A147" s="38" t="s">
        <v>115</v>
      </c>
      <c r="B147" s="9" t="s">
        <v>16</v>
      </c>
      <c r="C147" s="69">
        <v>37285</v>
      </c>
      <c r="D147" s="69">
        <v>33975</v>
      </c>
      <c r="E147" s="76">
        <f t="shared" si="1"/>
        <v>109.74245768947755</v>
      </c>
    </row>
    <row r="148" spans="1:5" ht="18.75" x14ac:dyDescent="0.3">
      <c r="A148" s="39" t="s">
        <v>76</v>
      </c>
      <c r="B148" s="9" t="s">
        <v>16</v>
      </c>
      <c r="C148" s="69"/>
      <c r="D148" s="69"/>
      <c r="E148" s="76"/>
    </row>
    <row r="149" spans="1:5" ht="37.5" x14ac:dyDescent="0.3">
      <c r="A149" s="119" t="s">
        <v>116</v>
      </c>
      <c r="B149" s="9" t="s">
        <v>16</v>
      </c>
      <c r="C149" s="80">
        <v>38282</v>
      </c>
      <c r="D149" s="80">
        <v>37646</v>
      </c>
      <c r="E149" s="76">
        <f t="shared" si="1"/>
        <v>101.68942251500823</v>
      </c>
    </row>
    <row r="150" spans="1:5" ht="18.75" x14ac:dyDescent="0.3">
      <c r="A150" s="12" t="s">
        <v>74</v>
      </c>
      <c r="B150" s="9" t="s">
        <v>16</v>
      </c>
      <c r="C150" s="80">
        <v>35336</v>
      </c>
      <c r="D150" s="80">
        <v>32048</v>
      </c>
      <c r="E150" s="76">
        <f t="shared" si="1"/>
        <v>110.25961058412381</v>
      </c>
    </row>
    <row r="151" spans="1:5" ht="18.75" x14ac:dyDescent="0.3">
      <c r="A151" s="12" t="s">
        <v>117</v>
      </c>
      <c r="B151" s="9" t="s">
        <v>16</v>
      </c>
      <c r="C151" s="69">
        <v>55238</v>
      </c>
      <c r="D151" s="69">
        <v>41945</v>
      </c>
      <c r="E151" s="76">
        <f t="shared" si="1"/>
        <v>131.69150077482416</v>
      </c>
    </row>
    <row r="152" spans="1:5" ht="18.75" x14ac:dyDescent="0.3">
      <c r="A152" s="12" t="s">
        <v>118</v>
      </c>
      <c r="B152" s="9" t="s">
        <v>16</v>
      </c>
      <c r="C152" s="69">
        <v>87250</v>
      </c>
      <c r="D152" s="69">
        <v>74917</v>
      </c>
      <c r="E152" s="76">
        <f t="shared" si="1"/>
        <v>116.46221818812819</v>
      </c>
    </row>
    <row r="153" spans="1:5" ht="18.75" x14ac:dyDescent="0.3">
      <c r="A153" s="12" t="s">
        <v>119</v>
      </c>
      <c r="B153" s="9" t="s">
        <v>16</v>
      </c>
      <c r="C153" s="69">
        <v>43212</v>
      </c>
      <c r="D153" s="69">
        <v>39545</v>
      </c>
      <c r="E153" s="76">
        <f t="shared" si="1"/>
        <v>109.27298014919711</v>
      </c>
    </row>
    <row r="154" spans="1:5" ht="19.5" x14ac:dyDescent="0.35">
      <c r="A154" s="30" t="s">
        <v>62</v>
      </c>
      <c r="B154" s="9" t="s">
        <v>6</v>
      </c>
      <c r="C154" s="110">
        <v>1.845</v>
      </c>
      <c r="D154" s="110">
        <v>7.0999999999999994E-2</v>
      </c>
      <c r="E154" s="76">
        <f t="shared" si="1"/>
        <v>2598.5915492957747</v>
      </c>
    </row>
    <row r="155" spans="1:5" ht="19.5" x14ac:dyDescent="0.35">
      <c r="A155" s="32" t="s">
        <v>63</v>
      </c>
      <c r="B155" s="9" t="s">
        <v>6</v>
      </c>
      <c r="C155" s="120">
        <v>537.6</v>
      </c>
      <c r="D155" s="113">
        <v>510.4</v>
      </c>
      <c r="E155" s="76">
        <f t="shared" si="1"/>
        <v>105.32915360501569</v>
      </c>
    </row>
    <row r="156" spans="1:5" ht="39" x14ac:dyDescent="0.2">
      <c r="A156" s="15" t="s">
        <v>85</v>
      </c>
      <c r="B156" s="9" t="s">
        <v>16</v>
      </c>
      <c r="C156" s="69"/>
      <c r="D156" s="69"/>
      <c r="E156" s="14"/>
    </row>
    <row r="157" spans="1:5" ht="58.5" x14ac:dyDescent="0.2">
      <c r="A157" s="13" t="s">
        <v>64</v>
      </c>
      <c r="B157" s="9" t="s">
        <v>65</v>
      </c>
      <c r="C157" s="69"/>
      <c r="D157" s="69"/>
      <c r="E157" s="14"/>
    </row>
    <row r="158" spans="1:5" ht="39" x14ac:dyDescent="0.2">
      <c r="A158" s="13" t="s">
        <v>66</v>
      </c>
      <c r="B158" s="9" t="s">
        <v>37</v>
      </c>
      <c r="C158" s="69">
        <v>7.8</v>
      </c>
      <c r="D158" s="69">
        <v>9.3000000000000007</v>
      </c>
      <c r="E158" s="76">
        <f t="shared" si="1"/>
        <v>83.870967741935473</v>
      </c>
    </row>
    <row r="159" spans="1:5" ht="39" x14ac:dyDescent="0.2">
      <c r="A159" s="13" t="s">
        <v>67</v>
      </c>
      <c r="B159" s="9" t="s">
        <v>12</v>
      </c>
      <c r="C159" s="69">
        <v>29.7</v>
      </c>
      <c r="D159" s="69">
        <v>34.6</v>
      </c>
      <c r="E159" s="76">
        <f t="shared" si="1"/>
        <v>85.838150289017335</v>
      </c>
    </row>
    <row r="160" spans="1:5" ht="19.5" x14ac:dyDescent="0.2">
      <c r="A160" s="13" t="s">
        <v>68</v>
      </c>
      <c r="B160" s="9" t="s">
        <v>70</v>
      </c>
      <c r="C160" s="69">
        <v>0</v>
      </c>
      <c r="D160" s="69">
        <v>0</v>
      </c>
      <c r="E160" s="14"/>
    </row>
    <row r="161" spans="1:5" ht="18.75" x14ac:dyDescent="0.2">
      <c r="A161" s="33" t="s">
        <v>69</v>
      </c>
      <c r="B161" s="25" t="s">
        <v>70</v>
      </c>
      <c r="C161" s="71">
        <v>0</v>
      </c>
      <c r="D161" s="71">
        <v>0</v>
      </c>
      <c r="E161" s="89"/>
    </row>
    <row r="162" spans="1:5" ht="18.75" x14ac:dyDescent="0.2">
      <c r="A162" s="40"/>
      <c r="B162" s="41"/>
      <c r="C162" s="42"/>
      <c r="D162" s="42"/>
      <c r="E162" s="43"/>
    </row>
    <row r="163" spans="1:5" ht="15.75" x14ac:dyDescent="0.2">
      <c r="A163" s="34"/>
      <c r="B163" s="35"/>
      <c r="C163" s="36"/>
      <c r="D163" s="36"/>
      <c r="E163" s="37"/>
    </row>
  </sheetData>
  <mergeCells count="8">
    <mergeCell ref="A102:E102"/>
    <mergeCell ref="A5:E5"/>
    <mergeCell ref="A29:E29"/>
    <mergeCell ref="A62:E62"/>
    <mergeCell ref="D1:E1"/>
    <mergeCell ref="A2:E2"/>
    <mergeCell ref="A3:E3"/>
    <mergeCell ref="A79:E79"/>
  </mergeCells>
  <phoneticPr fontId="17" type="noConversion"/>
  <printOptions horizontalCentered="1"/>
  <pageMargins left="0.74803149606299213" right="0.74803149606299213" top="0.39370078740157483" bottom="0.39370078740157483" header="0" footer="0"/>
  <pageSetup paperSize="9" scale="60" fitToHeight="4" orientation="portrait" horizontalDpi="300" verticalDpi="300" r:id="rId1"/>
  <headerFooter alignWithMargins="0"/>
  <rowBreaks count="3" manualBreakCount="3">
    <brk id="37" max="4" man="1"/>
    <brk id="82" max="4" man="1"/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Аналит.отчет</vt:lpstr>
      <vt:lpstr>Аналит.отчет!Заголовки_для_печати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Shemet</cp:lastModifiedBy>
  <cp:lastPrinted>2022-04-27T07:02:27Z</cp:lastPrinted>
  <dcterms:created xsi:type="dcterms:W3CDTF">2006-03-06T08:26:24Z</dcterms:created>
  <dcterms:modified xsi:type="dcterms:W3CDTF">2022-05-04T08:04:13Z</dcterms:modified>
</cp:coreProperties>
</file>